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12686785\Box\ITO\GARE ITO\GARE 2024\EMILIA ROMAGNA\24-1677-US - AUSL DELLA ROMAGNA RAVENNA_mc_sa\Economica\Lotto 4\definitivi\"/>
    </mc:Choice>
  </mc:AlternateContent>
  <xr:revisionPtr revIDLastSave="0" documentId="13_ncr:1_{71DDE335-1D38-4380-802D-11DE2D1B1ED5}" xr6:coauthVersionLast="47" xr6:coauthVersionMax="47" xr10:uidLastSave="{00000000-0000-0000-0000-000000000000}"/>
  <bookViews>
    <workbookView xWindow="-120" yWindow="-120" windowWidth="29040" windowHeight="15840" xr2:uid="{0D36BADB-C9D0-486D-9DE3-408DEABA6C1F}"/>
  </bookViews>
  <sheets>
    <sheet name="Sheet1" sheetId="1" r:id="rId1"/>
    <sheet name="C.I. 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1" l="1"/>
  <c r="K8" i="1"/>
  <c r="K7" i="1"/>
  <c r="K6" i="1"/>
  <c r="K5" i="1"/>
  <c r="J31" i="1"/>
  <c r="J27" i="1"/>
  <c r="J10" i="1"/>
  <c r="K10" i="1" l="1"/>
</calcChain>
</file>

<file path=xl/sharedStrings.xml><?xml version="1.0" encoding="utf-8"?>
<sst xmlns="http://schemas.openxmlformats.org/spreadsheetml/2006/main" count="166" uniqueCount="104">
  <si>
    <t>LOTTO 4: Ecotomografi per Cardiologia – fascia alta</t>
  </si>
  <si>
    <t>Lotto</t>
  </si>
  <si>
    <t>Rif.</t>
  </si>
  <si>
    <t>DESCRIZIONE</t>
  </si>
  <si>
    <t>U.M.</t>
  </si>
  <si>
    <t>Quantità   Az USL della Romagna</t>
  </si>
  <si>
    <t xml:space="preserve">nome commerciale </t>
  </si>
  <si>
    <t xml:space="preserve">cod. </t>
  </si>
  <si>
    <t xml:space="preserve">CND </t>
  </si>
  <si>
    <t xml:space="preserve">REP </t>
  </si>
  <si>
    <t>Costo unitario al netto dell'IVA</t>
  </si>
  <si>
    <t>iva</t>
  </si>
  <si>
    <t>CONFIGURAZIONE DI BASE</t>
  </si>
  <si>
    <t>a</t>
  </si>
  <si>
    <t>Ecotomografo</t>
  </si>
  <si>
    <t>n.</t>
  </si>
  <si>
    <t xml:space="preserve">Vivid E95 Ultra Edition v206 4D </t>
  </si>
  <si>
    <t>H45611NR</t>
  </si>
  <si>
    <t>Z11040102</t>
  </si>
  <si>
    <t>b</t>
  </si>
  <si>
    <t>Sonda transtoracica cardiologica 2D/3D/4D</t>
  </si>
  <si>
    <t xml:space="preserve">4Vc-D </t>
  </si>
  <si>
    <t>H40482LS</t>
  </si>
  <si>
    <t>c</t>
  </si>
  <si>
    <t>Sonda transtoracica cardiologica pediatrica</t>
  </si>
  <si>
    <t xml:space="preserve">6Vc-D </t>
  </si>
  <si>
    <t>H44901AQ</t>
  </si>
  <si>
    <t>d</t>
  </si>
  <si>
    <t>Sonda transtoracica cardiologica neonatale</t>
  </si>
  <si>
    <t>12S-D</t>
  </si>
  <si>
    <t>H45021RT</t>
  </si>
  <si>
    <t>e</t>
  </si>
  <si>
    <t>Sonda transesofagea 2D/3D/4D</t>
  </si>
  <si>
    <t>6VT-D</t>
  </si>
  <si>
    <t>H45581BJ</t>
  </si>
  <si>
    <t>IMPORTO OFFERTO PER CONFIGURAZIONE DI BASE</t>
  </si>
  <si>
    <t>VALORE A BASE D'ASTA IVA ESCLUSA</t>
  </si>
  <si>
    <t>ULTERIORI ACCESSORI</t>
  </si>
  <si>
    <t>f</t>
  </si>
  <si>
    <t>Modulo per la comunicazione Wireless</t>
  </si>
  <si>
    <t>Opz</t>
  </si>
  <si>
    <t>Modulo Wireless</t>
  </si>
  <si>
    <t xml:space="preserve">   H45591HS</t>
  </si>
  <si>
    <t>Compresa in configurazione Base</t>
  </si>
  <si>
    <t>Software  di  quantificazione  della  funzione  cardiaca  3D  e  multislice  attraverso  il  riconoscimento automatico  ed  in  contemporanea  delle  cavità  atrio-ventricolari  con  rilevazione  automatica  3D  dei volumi  3D  ventricolari  (  sia  sinistro  che  destro  )  su  tecnica  Speckle,  con  calcoli  della  frazione  di eiezione 3D;</t>
  </si>
  <si>
    <t xml:space="preserve">4D Auto LVQ ,4D  Auto RVQ e 4D Auto LAQ
</t>
  </si>
  <si>
    <t xml:space="preserve">   H45591AE   H45601GR</t>
  </si>
  <si>
    <t xml:space="preserve"> Modalità  di  acquisizione  volumetrica  “full  volume”  sia  B/N  che  in  Color  Flow,  in  real  time  sia  su singolo battito con e  con e senza ECG che in multibeats senza artefatti da stitching</t>
  </si>
  <si>
    <t>Compreso in modulo 4D Imaging 4D single beat, Imaging 4D multi beat, 4D Views, Multi-Slice</t>
  </si>
  <si>
    <t>Rendering  sulle  acquisizioni  tridimensionali  di  tipo  fotorealistico  con  fonte  di  luce  virtuale liberamente posizionabile all'interno del volume</t>
  </si>
  <si>
    <t>HDive con Flexilight</t>
  </si>
  <si>
    <t xml:space="preserve">  H45601TZ</t>
  </si>
  <si>
    <t>Software  per  l’ottimizzazione  del  solo  tessuto  miocardico  2D,  3D  e  doppler  e  capacità  di ottimizzazione automatica anche senza necessità di agire manualmente</t>
  </si>
  <si>
    <t>Auto ottimizzazione  2D 3D e Doppler Compreso nel Sistema Base</t>
  </si>
  <si>
    <t xml:space="preserve">Focalizzazione  continua,  e  quindi  senza  fuochi  fisici,  modulabile  anche  lungo  tutto  il  piano  di scansione. </t>
  </si>
  <si>
    <t>True Confocal Imaging (TCI)  compresa nella configurazione base</t>
  </si>
  <si>
    <t>g</t>
  </si>
  <si>
    <t>Sonda transesofagea pediatrica</t>
  </si>
  <si>
    <t>n</t>
  </si>
  <si>
    <t xml:space="preserve">9VT-D </t>
  </si>
  <si>
    <t>H45581CS</t>
  </si>
  <si>
    <t>h</t>
  </si>
  <si>
    <t>Sonda convex multifrequenza</t>
  </si>
  <si>
    <t>C1-6-D</t>
  </si>
  <si>
    <t>H40472LT</t>
  </si>
  <si>
    <t xml:space="preserve">i </t>
  </si>
  <si>
    <t>Sonda lineare per applicazioni vascolari</t>
  </si>
  <si>
    <t>9L-D</t>
  </si>
  <si>
    <t>H40442LM</t>
  </si>
  <si>
    <t>Compresa in configurazione base</t>
  </si>
  <si>
    <t>l</t>
  </si>
  <si>
    <t>Sonda pencil</t>
  </si>
  <si>
    <t>P6D</t>
  </si>
  <si>
    <t xml:space="preserve"> H4830JG</t>
  </si>
  <si>
    <t>m</t>
  </si>
  <si>
    <t>Porta uscita video aggiuntiva</t>
  </si>
  <si>
    <t>Stampante termica medicale digitale a colori</t>
  </si>
  <si>
    <t>Color Video Printer</t>
  </si>
  <si>
    <t xml:space="preserve">  H45561AA</t>
  </si>
  <si>
    <t>4,410.00</t>
  </si>
  <si>
    <t>o</t>
  </si>
  <si>
    <t>Fantoccio per CQ</t>
  </si>
  <si>
    <t>Cablon UltraiQ phantom set e licenza software UltraiQ Desktop</t>
  </si>
  <si>
    <t>NUL0001</t>
  </si>
  <si>
    <t>IMPORTO OFFERTO PER ULTERIORI ACCESSORI (NON OGGETTO DI VALUTAZIONE ECONOMICA)</t>
  </si>
  <si>
    <t>OPZIONE IMPORTO MANUTENZIONE POST GARANZIA</t>
  </si>
  <si>
    <t>Canone triennale al netto dell’IVA</t>
  </si>
  <si>
    <t>p</t>
  </si>
  <si>
    <t>Canone di assistenza tecnica post garanzia PER SINGOLA APPARECCHIATURA</t>
  </si>
  <si>
    <t>CANONE ASSISTENZA TECNICA POST GARANZIA PER SINGOLA APPARECCHIATURA (NON OGGETTO DI VALUTAZIONE ECONOMICA)</t>
  </si>
  <si>
    <t>Z110402010302</t>
  </si>
  <si>
    <t>Z1104020302</t>
  </si>
  <si>
    <t>Z110402010301</t>
  </si>
  <si>
    <t xml:space="preserve">Z1104018001 </t>
  </si>
  <si>
    <t>Z1104018001</t>
  </si>
  <si>
    <t>G030701</t>
  </si>
  <si>
    <t>L'importo complessivo offerto si intende comprensivo di:</t>
  </si>
  <si>
    <t>- oneri della sicurezza propri della Scrivente pari a € 1.142,87</t>
  </si>
  <si>
    <t>- costi della manodopera pari a € 20.716,72</t>
  </si>
  <si>
    <t>GE Medical Systems Italia SpA</t>
  </si>
  <si>
    <t>Antonio Spera - Legale Rappresentante</t>
  </si>
  <si>
    <t>F.to digitalmente</t>
  </si>
  <si>
    <t>Costo per quantità
 Az USL della Romagna</t>
  </si>
  <si>
    <t>All. 5 Offerta economica di dettaglio
offerta ns prot. n. 24.G.546.CV.E/mc del 24 ottobre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</si>
</sst>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&quot; €&quot;"/>
    <numFmt numFmtId="165" formatCode="#,##0;[Red]#,##0"/>
    <numFmt numFmtId="166" formatCode="_-* #,##0_-;\-* #,##0_-;_-* \-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0"/>
      <name val="Arial"/>
      <family val="2"/>
    </font>
    <font>
      <b/>
      <sz val="10"/>
      <name val="Verdana"/>
      <family val="2"/>
      <charset val="1"/>
    </font>
    <font>
      <sz val="8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indexed="22"/>
        <bgColor indexed="31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164" fontId="2" fillId="3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/>
    </xf>
    <xf numFmtId="164" fontId="7" fillId="3" borderId="5" xfId="0" applyNumberFormat="1" applyFont="1" applyFill="1" applyBorder="1" applyAlignment="1">
      <alignment horizontal="center" vertical="center"/>
    </xf>
    <xf numFmtId="9" fontId="2" fillId="0" borderId="5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right"/>
    </xf>
    <xf numFmtId="0" fontId="9" fillId="2" borderId="1" xfId="0" applyFont="1" applyFill="1" applyBorder="1" applyAlignment="1">
      <alignment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166" fontId="7" fillId="0" borderId="1" xfId="1" applyNumberFormat="1" applyFont="1" applyFill="1" applyBorder="1" applyAlignment="1" applyProtection="1">
      <alignment horizontal="center" vertical="center" wrapText="1"/>
    </xf>
    <xf numFmtId="166" fontId="7" fillId="0" borderId="1" xfId="1" applyNumberFormat="1" applyFont="1" applyFill="1" applyBorder="1" applyAlignment="1" applyProtection="1">
      <alignment vertical="center" wrapText="1"/>
    </xf>
    <xf numFmtId="49" fontId="2" fillId="0" borderId="1" xfId="0" applyNumberFormat="1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6" fontId="7" fillId="0" borderId="1" xfId="1" applyNumberFormat="1" applyFont="1" applyFill="1" applyBorder="1" applyAlignment="1" applyProtection="1">
      <alignment vertical="center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right"/>
    </xf>
    <xf numFmtId="0" fontId="2" fillId="0" borderId="1" xfId="1" applyNumberFormat="1" applyFont="1" applyFill="1" applyBorder="1" applyAlignment="1" applyProtection="1">
      <alignment horizontal="left" vertical="center" wrapText="1"/>
    </xf>
    <xf numFmtId="0" fontId="2" fillId="0" borderId="0" xfId="0" applyFont="1"/>
    <xf numFmtId="164" fontId="2" fillId="0" borderId="11" xfId="0" applyNumberFormat="1" applyFont="1" applyBorder="1"/>
    <xf numFmtId="0" fontId="2" fillId="0" borderId="0" xfId="0" applyFont="1" applyAlignment="1">
      <alignment horizontal="right"/>
    </xf>
    <xf numFmtId="164" fontId="2" fillId="0" borderId="0" xfId="0" applyNumberFormat="1" applyFont="1"/>
    <xf numFmtId="0" fontId="6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2" fillId="0" borderId="5" xfId="0" applyFont="1" applyBorder="1"/>
    <xf numFmtId="0" fontId="2" fillId="0" borderId="12" xfId="0" applyFont="1" applyBorder="1"/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quotePrefix="1" applyFont="1" applyAlignment="1">
      <alignment vertical="center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4" fontId="2" fillId="0" borderId="0" xfId="0" applyNumberFormat="1" applyFont="1" applyBorder="1"/>
    <xf numFmtId="0" fontId="2" fillId="4" borderId="1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49" fontId="7" fillId="0" borderId="1" xfId="0" applyNumberFormat="1" applyFont="1" applyBorder="1" applyAlignment="1">
      <alignment horizontal="right" vertical="center"/>
    </xf>
    <xf numFmtId="49" fontId="8" fillId="0" borderId="10" xfId="0" applyNumberFormat="1" applyFont="1" applyBorder="1" applyAlignment="1">
      <alignment horizontal="left" vertical="center"/>
    </xf>
    <xf numFmtId="0" fontId="2" fillId="0" borderId="11" xfId="0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right" vertical="center"/>
    </xf>
    <xf numFmtId="49" fontId="7" fillId="0" borderId="4" xfId="0" applyNumberFormat="1" applyFont="1" applyBorder="1" applyAlignment="1">
      <alignment horizontal="right" vertical="center"/>
    </xf>
    <xf numFmtId="49" fontId="7" fillId="0" borderId="5" xfId="0" applyNumberFormat="1" applyFont="1" applyBorder="1" applyAlignment="1">
      <alignment horizontal="right" vertical="center"/>
    </xf>
    <xf numFmtId="49" fontId="7" fillId="0" borderId="6" xfId="0" applyNumberFormat="1" applyFont="1" applyBorder="1" applyAlignment="1">
      <alignment horizontal="right" vertical="center"/>
    </xf>
    <xf numFmtId="49" fontId="8" fillId="0" borderId="8" xfId="0" applyNumberFormat="1" applyFont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1</xdr:rowOff>
    </xdr:from>
    <xdr:to>
      <xdr:col>8</xdr:col>
      <xdr:colOff>546322</xdr:colOff>
      <xdr:row>39</xdr:row>
      <xdr:rowOff>63501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873EC1C-D64B-4352-8DFD-5555D8D0E0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1"/>
          <a:ext cx="5191347" cy="749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AC3D4-AC2D-4BE0-AFA2-994D7FF945C8}">
  <dimension ref="A1:L43"/>
  <sheetViews>
    <sheetView tabSelected="1" zoomScaleNormal="100" workbookViewId="0">
      <selection activeCell="C1" sqref="C1:I1"/>
    </sheetView>
  </sheetViews>
  <sheetFormatPr defaultRowHeight="15" x14ac:dyDescent="0.25"/>
  <cols>
    <col min="3" max="3" width="39.28515625" customWidth="1"/>
    <col min="6" max="6" width="36.7109375" customWidth="1"/>
    <col min="7" max="7" width="21.85546875" customWidth="1"/>
    <col min="8" max="8" width="15.42578125" customWidth="1"/>
    <col min="9" max="9" width="14.28515625" customWidth="1"/>
    <col min="10" max="10" width="33.42578125" customWidth="1"/>
    <col min="11" max="11" width="30.140625" customWidth="1"/>
  </cols>
  <sheetData>
    <row r="1" spans="1:12" ht="48.75" customHeight="1" x14ac:dyDescent="0.25">
      <c r="A1" s="1"/>
      <c r="B1" s="1"/>
      <c r="C1" s="58" t="s">
        <v>103</v>
      </c>
      <c r="D1" s="59"/>
      <c r="E1" s="59"/>
      <c r="F1" s="59"/>
      <c r="G1" s="59"/>
      <c r="H1" s="59"/>
      <c r="I1" s="59"/>
      <c r="J1" s="1"/>
      <c r="K1" s="1"/>
      <c r="L1" s="1"/>
    </row>
    <row r="2" spans="1:12" ht="18" x14ac:dyDescent="0.25">
      <c r="A2" s="1"/>
      <c r="B2" s="2"/>
      <c r="C2" s="60" t="s">
        <v>0</v>
      </c>
      <c r="D2" s="60"/>
      <c r="E2" s="60"/>
      <c r="F2" s="60"/>
      <c r="G2" s="60"/>
      <c r="H2" s="60"/>
      <c r="I2" s="60"/>
      <c r="J2" s="1"/>
      <c r="K2" s="1"/>
      <c r="L2" s="1"/>
    </row>
    <row r="3" spans="1:12" ht="51" x14ac:dyDescent="0.25">
      <c r="A3" s="3" t="s">
        <v>1</v>
      </c>
      <c r="B3" s="3" t="s">
        <v>2</v>
      </c>
      <c r="C3" s="3" t="s">
        <v>3</v>
      </c>
      <c r="D3" s="3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5" t="s">
        <v>10</v>
      </c>
      <c r="K3" s="53" t="s">
        <v>102</v>
      </c>
      <c r="L3" s="4" t="s">
        <v>11</v>
      </c>
    </row>
    <row r="4" spans="1:12" x14ac:dyDescent="0.25">
      <c r="A4" s="61">
        <v>4</v>
      </c>
      <c r="B4" s="6"/>
      <c r="C4" s="63" t="s">
        <v>12</v>
      </c>
      <c r="D4" s="63"/>
      <c r="E4" s="63"/>
      <c r="F4" s="63"/>
      <c r="G4" s="63"/>
      <c r="H4" s="63"/>
      <c r="I4" s="63"/>
      <c r="J4" s="63"/>
      <c r="K4" s="63"/>
      <c r="L4" s="63"/>
    </row>
    <row r="5" spans="1:12" x14ac:dyDescent="0.25">
      <c r="A5" s="61"/>
      <c r="B5" s="6" t="s">
        <v>13</v>
      </c>
      <c r="C5" s="37" t="s">
        <v>14</v>
      </c>
      <c r="D5" s="7" t="s">
        <v>15</v>
      </c>
      <c r="E5" s="7">
        <v>15</v>
      </c>
      <c r="F5" s="7" t="s">
        <v>16</v>
      </c>
      <c r="G5" s="7" t="s">
        <v>17</v>
      </c>
      <c r="H5" s="7" t="s">
        <v>18</v>
      </c>
      <c r="I5" s="8">
        <v>2298759</v>
      </c>
      <c r="J5" s="9">
        <v>56500</v>
      </c>
      <c r="K5" s="9">
        <f>+J5*E5</f>
        <v>847500</v>
      </c>
      <c r="L5" s="10">
        <v>0.05</v>
      </c>
    </row>
    <row r="6" spans="1:12" ht="25.5" x14ac:dyDescent="0.25">
      <c r="A6" s="61"/>
      <c r="B6" s="6" t="s">
        <v>19</v>
      </c>
      <c r="C6" s="37" t="s">
        <v>20</v>
      </c>
      <c r="D6" s="7" t="s">
        <v>15</v>
      </c>
      <c r="E6" s="7">
        <v>15</v>
      </c>
      <c r="F6" s="7" t="s">
        <v>21</v>
      </c>
      <c r="G6" s="7" t="s">
        <v>22</v>
      </c>
      <c r="H6" s="44" t="s">
        <v>90</v>
      </c>
      <c r="I6" s="45">
        <v>2620868</v>
      </c>
      <c r="J6" s="9">
        <v>15000</v>
      </c>
      <c r="K6" s="9">
        <f t="shared" ref="K6:K9" si="0">+J6*E6</f>
        <v>225000</v>
      </c>
      <c r="L6" s="10">
        <v>0.05</v>
      </c>
    </row>
    <row r="7" spans="1:12" ht="25.5" x14ac:dyDescent="0.25">
      <c r="A7" s="61"/>
      <c r="B7" s="6" t="s">
        <v>23</v>
      </c>
      <c r="C7" s="37" t="s">
        <v>24</v>
      </c>
      <c r="D7" s="11" t="s">
        <v>15</v>
      </c>
      <c r="E7" s="11">
        <v>15</v>
      </c>
      <c r="F7" s="7" t="s">
        <v>25</v>
      </c>
      <c r="G7" s="7" t="s">
        <v>26</v>
      </c>
      <c r="H7" s="7" t="s">
        <v>90</v>
      </c>
      <c r="I7" s="8">
        <v>2620958</v>
      </c>
      <c r="J7" s="9">
        <v>20000</v>
      </c>
      <c r="K7" s="9">
        <f t="shared" si="0"/>
        <v>300000</v>
      </c>
      <c r="L7" s="10">
        <v>0.05</v>
      </c>
    </row>
    <row r="8" spans="1:12" ht="25.5" x14ac:dyDescent="0.25">
      <c r="A8" s="61"/>
      <c r="B8" s="6" t="s">
        <v>27</v>
      </c>
      <c r="C8" s="37" t="s">
        <v>28</v>
      </c>
      <c r="D8" s="7" t="s">
        <v>15</v>
      </c>
      <c r="E8" s="7">
        <v>15</v>
      </c>
      <c r="F8" s="7" t="s">
        <v>29</v>
      </c>
      <c r="G8" s="7" t="s">
        <v>30</v>
      </c>
      <c r="H8" s="44" t="s">
        <v>92</v>
      </c>
      <c r="I8" s="45">
        <v>2620821</v>
      </c>
      <c r="J8" s="9">
        <v>4000</v>
      </c>
      <c r="K8" s="9">
        <f t="shared" si="0"/>
        <v>60000</v>
      </c>
      <c r="L8" s="10">
        <v>0.05</v>
      </c>
    </row>
    <row r="9" spans="1:12" x14ac:dyDescent="0.25">
      <c r="A9" s="61"/>
      <c r="B9" s="6" t="s">
        <v>31</v>
      </c>
      <c r="C9" s="37" t="s">
        <v>32</v>
      </c>
      <c r="D9" s="11" t="s">
        <v>15</v>
      </c>
      <c r="E9" s="11">
        <v>15</v>
      </c>
      <c r="F9" s="7" t="s">
        <v>33</v>
      </c>
      <c r="G9" s="7" t="s">
        <v>34</v>
      </c>
      <c r="H9" s="44" t="s">
        <v>91</v>
      </c>
      <c r="I9" s="45">
        <v>2589886</v>
      </c>
      <c r="J9" s="12">
        <v>24000</v>
      </c>
      <c r="K9" s="9">
        <f t="shared" si="0"/>
        <v>360000</v>
      </c>
      <c r="L9" s="13">
        <v>0.05</v>
      </c>
    </row>
    <row r="10" spans="1:12" x14ac:dyDescent="0.25">
      <c r="A10" s="61"/>
      <c r="B10" s="64" t="s">
        <v>35</v>
      </c>
      <c r="C10" s="64"/>
      <c r="D10" s="64"/>
      <c r="E10" s="64"/>
      <c r="F10" s="64"/>
      <c r="G10" s="64"/>
      <c r="H10" s="64"/>
      <c r="I10" s="65"/>
      <c r="J10" s="14">
        <f>J5+J6+J7+J8+J9</f>
        <v>119500</v>
      </c>
      <c r="K10" s="14">
        <f>SUM(K5:K9)</f>
        <v>1792500</v>
      </c>
      <c r="L10" s="15">
        <v>0.05</v>
      </c>
    </row>
    <row r="11" spans="1:12" x14ac:dyDescent="0.25">
      <c r="A11" s="62"/>
      <c r="B11" s="66" t="s">
        <v>36</v>
      </c>
      <c r="C11" s="66"/>
      <c r="D11" s="66"/>
      <c r="E11" s="66"/>
      <c r="F11" s="66"/>
      <c r="G11" s="66"/>
      <c r="H11" s="66"/>
      <c r="I11" s="67"/>
      <c r="J11" s="14">
        <v>1950000</v>
      </c>
      <c r="K11" s="14"/>
      <c r="L11" s="15"/>
    </row>
    <row r="12" spans="1:12" x14ac:dyDescent="0.25">
      <c r="A12" s="61"/>
      <c r="B12" s="16"/>
      <c r="C12" s="68" t="s">
        <v>37</v>
      </c>
      <c r="D12" s="68"/>
      <c r="E12" s="68"/>
      <c r="F12" s="68"/>
      <c r="G12" s="68"/>
      <c r="H12" s="68"/>
      <c r="I12" s="68"/>
      <c r="J12" s="68"/>
      <c r="K12" s="68"/>
      <c r="L12" s="68"/>
    </row>
    <row r="13" spans="1:12" ht="51" x14ac:dyDescent="0.25">
      <c r="A13" s="61"/>
      <c r="B13" s="17"/>
      <c r="C13" s="3" t="s">
        <v>3</v>
      </c>
      <c r="D13" s="3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5" t="s">
        <v>10</v>
      </c>
      <c r="K13" s="4" t="s">
        <v>11</v>
      </c>
    </row>
    <row r="14" spans="1:12" x14ac:dyDescent="0.25">
      <c r="A14" s="61"/>
      <c r="B14" s="18" t="s">
        <v>38</v>
      </c>
      <c r="C14" s="38" t="s">
        <v>39</v>
      </c>
      <c r="D14" s="19" t="s">
        <v>15</v>
      </c>
      <c r="E14" s="20" t="s">
        <v>40</v>
      </c>
      <c r="F14" s="39" t="s">
        <v>41</v>
      </c>
      <c r="G14" s="40" t="s">
        <v>42</v>
      </c>
      <c r="H14" s="22"/>
      <c r="I14" s="23"/>
      <c r="J14" s="7" t="s">
        <v>43</v>
      </c>
      <c r="K14" s="10">
        <v>0.05</v>
      </c>
    </row>
    <row r="15" spans="1:12" ht="102" x14ac:dyDescent="0.25">
      <c r="A15" s="61"/>
      <c r="B15" s="18" t="s">
        <v>38</v>
      </c>
      <c r="C15" s="24" t="s">
        <v>44</v>
      </c>
      <c r="D15" s="19" t="s">
        <v>15</v>
      </c>
      <c r="E15" s="20" t="s">
        <v>40</v>
      </c>
      <c r="F15" s="39" t="s">
        <v>45</v>
      </c>
      <c r="G15" s="40" t="s">
        <v>46</v>
      </c>
      <c r="H15" s="22"/>
      <c r="I15" s="23"/>
      <c r="J15" s="7" t="s">
        <v>43</v>
      </c>
      <c r="K15" s="10">
        <v>0.05</v>
      </c>
    </row>
    <row r="16" spans="1:12" ht="63.75" x14ac:dyDescent="0.25">
      <c r="A16" s="61"/>
      <c r="B16" s="18" t="s">
        <v>38</v>
      </c>
      <c r="C16" s="24" t="s">
        <v>47</v>
      </c>
      <c r="D16" s="19" t="s">
        <v>15</v>
      </c>
      <c r="E16" s="20" t="s">
        <v>40</v>
      </c>
      <c r="F16" s="39" t="s">
        <v>48</v>
      </c>
      <c r="G16" s="40"/>
      <c r="H16" s="22"/>
      <c r="I16" s="23"/>
      <c r="J16" s="7" t="s">
        <v>43</v>
      </c>
      <c r="K16" s="10">
        <v>0.05</v>
      </c>
    </row>
    <row r="17" spans="1:12" ht="51" x14ac:dyDescent="0.25">
      <c r="A17" s="61"/>
      <c r="B17" s="18" t="s">
        <v>38</v>
      </c>
      <c r="C17" s="38" t="s">
        <v>49</v>
      </c>
      <c r="D17" s="19" t="s">
        <v>15</v>
      </c>
      <c r="E17" s="20" t="s">
        <v>40</v>
      </c>
      <c r="F17" s="39" t="s">
        <v>50</v>
      </c>
      <c r="G17" s="40" t="s">
        <v>51</v>
      </c>
      <c r="H17" s="22"/>
      <c r="I17" s="23"/>
      <c r="J17" s="7" t="s">
        <v>43</v>
      </c>
      <c r="K17" s="10">
        <v>0.05</v>
      </c>
    </row>
    <row r="18" spans="1:12" ht="63.75" x14ac:dyDescent="0.25">
      <c r="A18" s="61"/>
      <c r="B18" s="18" t="s">
        <v>38</v>
      </c>
      <c r="C18" s="38" t="s">
        <v>52</v>
      </c>
      <c r="D18" s="19" t="s">
        <v>15</v>
      </c>
      <c r="E18" s="20" t="s">
        <v>40</v>
      </c>
      <c r="F18" s="39" t="s">
        <v>53</v>
      </c>
      <c r="G18" s="40"/>
      <c r="H18" s="22"/>
      <c r="I18" s="23"/>
      <c r="J18" s="7" t="s">
        <v>43</v>
      </c>
      <c r="K18" s="10">
        <v>0.05</v>
      </c>
    </row>
    <row r="19" spans="1:12" ht="38.25" x14ac:dyDescent="0.25">
      <c r="A19" s="61"/>
      <c r="B19" s="18" t="s">
        <v>38</v>
      </c>
      <c r="C19" s="38" t="s">
        <v>54</v>
      </c>
      <c r="D19" s="19" t="s">
        <v>15</v>
      </c>
      <c r="E19" s="20" t="s">
        <v>40</v>
      </c>
      <c r="F19" s="39" t="s">
        <v>55</v>
      </c>
      <c r="G19" s="40"/>
      <c r="H19" s="22"/>
      <c r="I19" s="23"/>
      <c r="J19" s="7" t="s">
        <v>43</v>
      </c>
      <c r="K19" s="10">
        <v>0.05</v>
      </c>
    </row>
    <row r="20" spans="1:12" x14ac:dyDescent="0.25">
      <c r="A20" s="61"/>
      <c r="B20" s="18" t="s">
        <v>56</v>
      </c>
      <c r="C20" s="39" t="s">
        <v>57</v>
      </c>
      <c r="D20" s="7" t="s">
        <v>58</v>
      </c>
      <c r="E20" s="2" t="s">
        <v>40</v>
      </c>
      <c r="F20" s="39" t="s">
        <v>59</v>
      </c>
      <c r="G20" s="41" t="s">
        <v>60</v>
      </c>
      <c r="H20" s="46" t="s">
        <v>95</v>
      </c>
      <c r="I20" s="47">
        <v>2313778</v>
      </c>
      <c r="J20" s="25">
        <v>50000</v>
      </c>
      <c r="K20" s="10">
        <v>0.05</v>
      </c>
    </row>
    <row r="21" spans="1:12" x14ac:dyDescent="0.25">
      <c r="A21" s="28"/>
      <c r="B21" s="18" t="s">
        <v>61</v>
      </c>
      <c r="C21" s="39" t="s">
        <v>62</v>
      </c>
      <c r="D21" s="7" t="s">
        <v>58</v>
      </c>
      <c r="E21" s="2" t="s">
        <v>40</v>
      </c>
      <c r="F21" s="39" t="s">
        <v>63</v>
      </c>
      <c r="G21" s="42" t="s">
        <v>64</v>
      </c>
      <c r="H21" s="46" t="s">
        <v>94</v>
      </c>
      <c r="I21" s="47">
        <v>699963</v>
      </c>
      <c r="J21" s="25">
        <v>5000</v>
      </c>
      <c r="K21" s="10">
        <v>0.05</v>
      </c>
    </row>
    <row r="22" spans="1:12" x14ac:dyDescent="0.25">
      <c r="A22" s="28"/>
      <c r="B22" s="18" t="s">
        <v>65</v>
      </c>
      <c r="C22" s="39" t="s">
        <v>66</v>
      </c>
      <c r="D22" s="7" t="s">
        <v>58</v>
      </c>
      <c r="E22" s="2" t="s">
        <v>40</v>
      </c>
      <c r="F22" s="39" t="s">
        <v>67</v>
      </c>
      <c r="G22" s="42" t="s">
        <v>68</v>
      </c>
      <c r="H22" s="26"/>
      <c r="I22" s="27"/>
      <c r="J22" s="25" t="s">
        <v>69</v>
      </c>
      <c r="K22" s="10">
        <v>0.05</v>
      </c>
    </row>
    <row r="23" spans="1:12" x14ac:dyDescent="0.25">
      <c r="A23" s="28"/>
      <c r="B23" s="18" t="s">
        <v>70</v>
      </c>
      <c r="C23" s="39" t="s">
        <v>71</v>
      </c>
      <c r="D23" s="7" t="s">
        <v>58</v>
      </c>
      <c r="E23" s="2" t="s">
        <v>40</v>
      </c>
      <c r="F23" s="39" t="s">
        <v>72</v>
      </c>
      <c r="G23" s="42" t="s">
        <v>73</v>
      </c>
      <c r="H23" s="54" t="s">
        <v>93</v>
      </c>
      <c r="I23" s="45">
        <v>18879</v>
      </c>
      <c r="J23" s="25">
        <v>1105</v>
      </c>
      <c r="K23" s="10">
        <v>0.05</v>
      </c>
    </row>
    <row r="24" spans="1:12" x14ac:dyDescent="0.25">
      <c r="A24" s="28"/>
      <c r="B24" s="18" t="s">
        <v>74</v>
      </c>
      <c r="C24" s="39" t="s">
        <v>75</v>
      </c>
      <c r="D24" s="7" t="s">
        <v>58</v>
      </c>
      <c r="E24" s="2" t="s">
        <v>40</v>
      </c>
      <c r="F24" s="39" t="s">
        <v>43</v>
      </c>
      <c r="G24" s="43"/>
      <c r="H24" s="26"/>
      <c r="I24" s="27"/>
      <c r="J24" s="39" t="s">
        <v>43</v>
      </c>
      <c r="K24" s="10">
        <v>0.05</v>
      </c>
    </row>
    <row r="25" spans="1:12" x14ac:dyDescent="0.25">
      <c r="A25" s="28"/>
      <c r="B25" s="18" t="s">
        <v>58</v>
      </c>
      <c r="C25" s="39" t="s">
        <v>76</v>
      </c>
      <c r="D25" s="7" t="s">
        <v>58</v>
      </c>
      <c r="E25" s="2" t="s">
        <v>40</v>
      </c>
      <c r="F25" s="39" t="s">
        <v>77</v>
      </c>
      <c r="G25" s="42" t="s">
        <v>78</v>
      </c>
      <c r="H25" s="26"/>
      <c r="I25" s="27"/>
      <c r="J25" s="25" t="s">
        <v>79</v>
      </c>
      <c r="K25" s="10">
        <v>0.05</v>
      </c>
    </row>
    <row r="26" spans="1:12" ht="25.5" x14ac:dyDescent="0.25">
      <c r="A26" s="28"/>
      <c r="B26" s="18" t="s">
        <v>80</v>
      </c>
      <c r="C26" s="39" t="s">
        <v>81</v>
      </c>
      <c r="D26" s="7" t="s">
        <v>58</v>
      </c>
      <c r="E26" s="2" t="s">
        <v>40</v>
      </c>
      <c r="F26" s="39" t="s">
        <v>82</v>
      </c>
      <c r="G26" s="42" t="s">
        <v>83</v>
      </c>
      <c r="H26" s="26"/>
      <c r="I26" s="27"/>
      <c r="J26" s="25">
        <v>19000</v>
      </c>
      <c r="K26" s="10">
        <v>0.22</v>
      </c>
    </row>
    <row r="27" spans="1:12" x14ac:dyDescent="0.25">
      <c r="A27" s="29"/>
      <c r="B27" s="55" t="s">
        <v>84</v>
      </c>
      <c r="C27" s="55"/>
      <c r="D27" s="55"/>
      <c r="E27" s="55"/>
      <c r="F27" s="55"/>
      <c r="G27" s="55"/>
      <c r="H27" s="55"/>
      <c r="I27" s="55"/>
      <c r="J27" s="30">
        <f>SUM(J14:J26)</f>
        <v>75105</v>
      </c>
      <c r="K27" s="10"/>
    </row>
    <row r="28" spans="1:12" x14ac:dyDescent="0.25">
      <c r="A28" s="29"/>
      <c r="B28" s="31"/>
      <c r="C28" s="56" t="s">
        <v>85</v>
      </c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51" x14ac:dyDescent="0.25">
      <c r="A29" s="29"/>
      <c r="B29" s="17"/>
      <c r="C29" s="3" t="s">
        <v>3</v>
      </c>
      <c r="D29" s="3" t="s">
        <v>4</v>
      </c>
      <c r="E29" s="4" t="s">
        <v>5</v>
      </c>
      <c r="F29" s="4" t="s">
        <v>6</v>
      </c>
      <c r="G29" s="4" t="s">
        <v>7</v>
      </c>
      <c r="H29" s="4" t="s">
        <v>8</v>
      </c>
      <c r="I29" s="4" t="s">
        <v>9</v>
      </c>
      <c r="J29" s="5" t="s">
        <v>86</v>
      </c>
      <c r="K29" s="4" t="s">
        <v>11</v>
      </c>
    </row>
    <row r="30" spans="1:12" ht="39" thickBot="1" x14ac:dyDescent="0.3">
      <c r="A30" s="29"/>
      <c r="B30" s="18" t="s">
        <v>87</v>
      </c>
      <c r="C30" s="38" t="s">
        <v>88</v>
      </c>
      <c r="D30" s="19" t="s">
        <v>15</v>
      </c>
      <c r="E30" s="20" t="s">
        <v>40</v>
      </c>
      <c r="F30" s="32" t="s">
        <v>88</v>
      </c>
      <c r="G30" s="21"/>
      <c r="H30" s="22"/>
      <c r="I30" s="23"/>
      <c r="J30" s="25">
        <v>7500</v>
      </c>
      <c r="K30" s="10">
        <v>0.22</v>
      </c>
    </row>
    <row r="31" spans="1:12" ht="15.75" thickBot="1" x14ac:dyDescent="0.3">
      <c r="A31" s="33"/>
      <c r="B31" s="33"/>
      <c r="C31" s="57" t="s">
        <v>89</v>
      </c>
      <c r="D31" s="57"/>
      <c r="E31" s="57"/>
      <c r="F31" s="57"/>
      <c r="G31" s="57"/>
      <c r="H31" s="57"/>
      <c r="I31" s="57"/>
      <c r="J31" s="34">
        <f>J30</f>
        <v>7500</v>
      </c>
      <c r="K31" s="52"/>
      <c r="L31" s="33"/>
    </row>
    <row r="32" spans="1:12" x14ac:dyDescent="0.25">
      <c r="A32" s="33"/>
      <c r="B32" s="33"/>
      <c r="C32" s="35"/>
      <c r="D32" s="35"/>
      <c r="E32" s="35"/>
      <c r="F32" s="35"/>
      <c r="G32" s="35"/>
      <c r="H32" s="35"/>
      <c r="I32" s="35"/>
      <c r="J32" s="36"/>
      <c r="K32" s="36"/>
      <c r="L32" s="33"/>
    </row>
    <row r="35" spans="3:3" x14ac:dyDescent="0.25">
      <c r="C35" s="48" t="s">
        <v>96</v>
      </c>
    </row>
    <row r="36" spans="3:3" x14ac:dyDescent="0.25">
      <c r="C36" s="49" t="s">
        <v>97</v>
      </c>
    </row>
    <row r="37" spans="3:3" x14ac:dyDescent="0.25">
      <c r="C37" s="49" t="s">
        <v>98</v>
      </c>
    </row>
    <row r="38" spans="3:3" x14ac:dyDescent="0.25">
      <c r="C38" s="50"/>
    </row>
    <row r="39" spans="3:3" x14ac:dyDescent="0.25">
      <c r="C39" s="50"/>
    </row>
    <row r="40" spans="3:3" x14ac:dyDescent="0.25">
      <c r="C40" s="50"/>
    </row>
    <row r="41" spans="3:3" x14ac:dyDescent="0.25">
      <c r="C41" s="51" t="s">
        <v>99</v>
      </c>
    </row>
    <row r="42" spans="3:3" x14ac:dyDescent="0.25">
      <c r="C42" s="51" t="s">
        <v>100</v>
      </c>
    </row>
    <row r="43" spans="3:3" x14ac:dyDescent="0.25">
      <c r="C43" s="48" t="s">
        <v>101</v>
      </c>
    </row>
  </sheetData>
  <mergeCells count="10">
    <mergeCell ref="A4:A20"/>
    <mergeCell ref="C4:L4"/>
    <mergeCell ref="B10:I10"/>
    <mergeCell ref="B11:I11"/>
    <mergeCell ref="C12:L12"/>
    <mergeCell ref="B27:I27"/>
    <mergeCell ref="C28:L28"/>
    <mergeCell ref="C31:I31"/>
    <mergeCell ref="C1:I1"/>
    <mergeCell ref="C2:I2"/>
  </mergeCells>
  <pageMargins left="0.7" right="0.7" top="0.75" bottom="0.75" header="0.3" footer="0.3"/>
  <pageSetup paperSize="9" scale="55" orientation="landscape" r:id="rId1"/>
  <rowBreaks count="1" manualBreakCount="1">
    <brk id="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741E8-5CFF-4076-AEE1-68FC65C161AE}">
  <dimension ref="A1"/>
  <sheetViews>
    <sheetView zoomScaleNormal="100" workbookViewId="0">
      <selection activeCell="C1" sqref="C1:I1"/>
    </sheetView>
  </sheetViews>
  <sheetFormatPr defaultRowHeight="15" x14ac:dyDescent="0.25"/>
  <sheetData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C.I.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Berselli, Massimiliano</dc:creator>
  <cp:lastModifiedBy>Amico, Serena</cp:lastModifiedBy>
  <cp:lastPrinted>2024-10-25T08:45:56Z</cp:lastPrinted>
  <dcterms:created xsi:type="dcterms:W3CDTF">2024-10-24T13:51:57Z</dcterms:created>
  <dcterms:modified xsi:type="dcterms:W3CDTF">2024-10-25T08:50:19Z</dcterms:modified>
</cp:coreProperties>
</file>